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670" activeTab="0"/>
  </bookViews>
  <sheets>
    <sheet name="日本不動産" sheetId="1" r:id="rId1"/>
  </sheets>
  <definedNames>
    <definedName name="_xlnm.Print_Area" localSheetId="0">'日本不動産'!$A$1:$N$20</definedName>
  </definedNames>
  <calcPr fullCalcOnLoad="1"/>
</workbook>
</file>

<file path=xl/sharedStrings.xml><?xml version="1.0" encoding="utf-8"?>
<sst xmlns="http://schemas.openxmlformats.org/spreadsheetml/2006/main" count="52" uniqueCount="21">
  <si>
    <t>新家賃</t>
  </si>
  <si>
    <t>旧レート</t>
  </si>
  <si>
    <t>新レート</t>
  </si>
  <si>
    <t>利回り</t>
  </si>
  <si>
    <t>物件価格</t>
  </si>
  <si>
    <t>通貨</t>
  </si>
  <si>
    <t>万円</t>
  </si>
  <si>
    <t>当初家賃</t>
  </si>
  <si>
    <t>家賃下落率（％）</t>
  </si>
  <si>
    <t>→</t>
  </si>
  <si>
    <t>日本円</t>
  </si>
  <si>
    <t>％</t>
  </si>
  <si>
    <t>物件価格下落率（％）</t>
  </si>
  <si>
    <t>日本不動産価格外貨換算表</t>
  </si>
  <si>
    <t>外貨１</t>
  </si>
  <si>
    <t>外貨３</t>
  </si>
  <si>
    <t>外貨２</t>
  </si>
  <si>
    <t>ユーロ</t>
  </si>
  <si>
    <t>豪ドル</t>
  </si>
  <si>
    <t>米ドル</t>
  </si>
  <si>
    <t>外貨建て値上がり率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</si>
</sst>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8" fontId="0" fillId="3" borderId="6" xfId="0" applyNumberFormat="1" applyFill="1" applyBorder="1" applyAlignment="1">
      <alignment vertical="center"/>
    </xf>
    <xf numFmtId="178" fontId="0" fillId="3" borderId="9" xfId="0" applyNumberFormat="1" applyFill="1" applyBorder="1" applyAlignment="1">
      <alignment vertical="center"/>
    </xf>
    <xf numFmtId="178" fontId="0" fillId="3" borderId="7" xfId="0" applyNumberFormat="1" applyFill="1" applyBorder="1" applyAlignment="1">
      <alignment vertical="center"/>
    </xf>
    <xf numFmtId="178" fontId="0" fillId="3" borderId="4" xfId="0" applyNumberFormat="1" applyFill="1" applyBorder="1" applyAlignment="1">
      <alignment vertical="center"/>
    </xf>
    <xf numFmtId="178" fontId="0" fillId="3" borderId="8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11</xdr:row>
      <xdr:rowOff>152400</xdr:rowOff>
    </xdr:from>
    <xdr:to>
      <xdr:col>6</xdr:col>
      <xdr:colOff>666750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048000" y="2486025"/>
          <a:ext cx="1428750" cy="4476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5.00390625" style="0" customWidth="1"/>
    <col min="8" max="8" width="18.25390625" style="0" customWidth="1"/>
    <col min="9" max="9" width="8.375" style="0" customWidth="1"/>
    <col min="10" max="10" width="15.125" style="0" customWidth="1"/>
    <col min="11" max="11" width="7.375" style="0" customWidth="1"/>
    <col min="12" max="12" width="14.50390625" style="0" customWidth="1"/>
    <col min="13" max="13" width="7.00390625" style="0" customWidth="1"/>
  </cols>
  <sheetData>
    <row r="1" ht="45.75" customHeight="1" thickBot="1">
      <c r="B1" s="19" t="s">
        <v>13</v>
      </c>
    </row>
    <row r="2" spans="3:10" ht="13.5">
      <c r="C2" s="2"/>
      <c r="D2" s="3" t="s">
        <v>1</v>
      </c>
      <c r="E2" s="3" t="s">
        <v>2</v>
      </c>
      <c r="F2" s="15" t="s">
        <v>5</v>
      </c>
      <c r="G2" s="26" t="s">
        <v>8</v>
      </c>
      <c r="H2" s="26"/>
      <c r="I2" s="26" t="s">
        <v>12</v>
      </c>
      <c r="J2" s="28"/>
    </row>
    <row r="3" spans="3:10" ht="14.25" thickBot="1">
      <c r="C3" s="16" t="s">
        <v>14</v>
      </c>
      <c r="D3" s="8">
        <v>120</v>
      </c>
      <c r="E3" s="8">
        <v>90</v>
      </c>
      <c r="F3" s="35" t="s">
        <v>19</v>
      </c>
      <c r="G3" s="27">
        <v>10</v>
      </c>
      <c r="H3" s="27"/>
      <c r="I3" s="27">
        <v>20</v>
      </c>
      <c r="J3" s="29"/>
    </row>
    <row r="4" spans="3:11" ht="13.5">
      <c r="C4" s="16" t="s">
        <v>16</v>
      </c>
      <c r="D4" s="8">
        <v>170</v>
      </c>
      <c r="E4" s="8">
        <v>110</v>
      </c>
      <c r="F4" s="35" t="s">
        <v>17</v>
      </c>
      <c r="G4" s="34"/>
      <c r="H4" s="34"/>
      <c r="I4" s="34"/>
      <c r="J4" s="34"/>
      <c r="K4" s="34"/>
    </row>
    <row r="5" spans="3:11" ht="14.25" thickBot="1">
      <c r="C5" s="4" t="s">
        <v>15</v>
      </c>
      <c r="D5" s="12">
        <v>90</v>
      </c>
      <c r="E5" s="12">
        <v>60</v>
      </c>
      <c r="F5" s="36" t="s">
        <v>18</v>
      </c>
      <c r="G5" s="34"/>
      <c r="H5" s="34"/>
      <c r="I5" s="34"/>
      <c r="J5" s="34"/>
      <c r="K5" s="34"/>
    </row>
    <row r="7" spans="1:14" ht="14.25" thickBot="1">
      <c r="A7" s="6"/>
      <c r="B7" s="6"/>
      <c r="C7" s="6"/>
      <c r="D7" s="6"/>
      <c r="E7" s="6" t="s">
        <v>10</v>
      </c>
      <c r="F7" s="32"/>
      <c r="G7" s="6"/>
      <c r="H7" s="6"/>
      <c r="I7" s="6" t="s">
        <v>14</v>
      </c>
      <c r="J7" s="6"/>
      <c r="K7" s="6" t="s">
        <v>16</v>
      </c>
      <c r="L7" s="6"/>
      <c r="M7" s="6" t="s">
        <v>15</v>
      </c>
      <c r="N7" s="6"/>
    </row>
    <row r="8" spans="1:13" ht="13.5">
      <c r="A8" s="2"/>
      <c r="B8" s="9"/>
      <c r="C8" s="9" t="s">
        <v>11</v>
      </c>
      <c r="D8" s="9" t="s">
        <v>4</v>
      </c>
      <c r="E8" s="23">
        <v>5000</v>
      </c>
      <c r="F8" s="30" t="s">
        <v>6</v>
      </c>
      <c r="G8" s="45" t="s">
        <v>9</v>
      </c>
      <c r="H8" s="51">
        <f>$E8*10000/$D$3</f>
        <v>416666.6666666667</v>
      </c>
      <c r="I8" s="37" t="str">
        <f>$F$3</f>
        <v>米ドル</v>
      </c>
      <c r="J8" s="57">
        <f>$E8*10000/$D$4</f>
        <v>294117.64705882355</v>
      </c>
      <c r="K8" s="58" t="str">
        <f>$F$4</f>
        <v>ユーロ</v>
      </c>
      <c r="L8" s="48">
        <f>$E8*10000/$D$5</f>
        <v>555555.5555555555</v>
      </c>
      <c r="M8" s="37" t="str">
        <f>$F$5</f>
        <v>豪ドル</v>
      </c>
    </row>
    <row r="9" spans="1:13" ht="13.5">
      <c r="A9" s="16">
        <v>1</v>
      </c>
      <c r="B9" s="7" t="s">
        <v>3</v>
      </c>
      <c r="C9" s="8">
        <v>12</v>
      </c>
      <c r="D9" s="7" t="s">
        <v>7</v>
      </c>
      <c r="E9" s="24">
        <f>E$8/100*C9</f>
        <v>600</v>
      </c>
      <c r="F9" s="24" t="s">
        <v>6</v>
      </c>
      <c r="G9" s="46" t="s">
        <v>9</v>
      </c>
      <c r="H9" s="52">
        <f>$E9*10000/$D$3</f>
        <v>50000</v>
      </c>
      <c r="I9" s="39" t="str">
        <f>$F$3</f>
        <v>米ドル</v>
      </c>
      <c r="J9" s="59">
        <f>$E9*10000/$D$4</f>
        <v>35294.117647058825</v>
      </c>
      <c r="K9" s="60" t="str">
        <f>$F$4</f>
        <v>ユーロ</v>
      </c>
      <c r="L9" s="49">
        <f>$E9*10000/$D$5</f>
        <v>66666.66666666667</v>
      </c>
      <c r="M9" s="39" t="str">
        <f>$F$5</f>
        <v>豪ドル</v>
      </c>
    </row>
    <row r="10" spans="1:13" ht="13.5">
      <c r="A10" s="16">
        <v>2</v>
      </c>
      <c r="B10" s="7" t="s">
        <v>3</v>
      </c>
      <c r="C10" s="8">
        <v>10</v>
      </c>
      <c r="D10" s="7" t="s">
        <v>7</v>
      </c>
      <c r="E10" s="24">
        <f>E$8/100*C10</f>
        <v>500</v>
      </c>
      <c r="F10" s="24" t="s">
        <v>6</v>
      </c>
      <c r="G10" s="46" t="s">
        <v>9</v>
      </c>
      <c r="H10" s="52">
        <f>$E10*10000/$D$3</f>
        <v>41666.666666666664</v>
      </c>
      <c r="I10" s="39" t="str">
        <f>$F$3</f>
        <v>米ドル</v>
      </c>
      <c r="J10" s="59">
        <f>$E10*10000/$D$4</f>
        <v>29411.764705882353</v>
      </c>
      <c r="K10" s="60" t="str">
        <f>$F$4</f>
        <v>ユーロ</v>
      </c>
      <c r="L10" s="49">
        <f>$E10*10000/$D$5</f>
        <v>55555.555555555555</v>
      </c>
      <c r="M10" s="39" t="str">
        <f>$F$5</f>
        <v>豪ドル</v>
      </c>
    </row>
    <row r="11" spans="1:13" ht="14.25" thickBot="1">
      <c r="A11" s="4">
        <v>3</v>
      </c>
      <c r="B11" s="13" t="s">
        <v>3</v>
      </c>
      <c r="C11" s="12">
        <v>8</v>
      </c>
      <c r="D11" s="13" t="s">
        <v>7</v>
      </c>
      <c r="E11" s="25">
        <f>E$8/100*C11</f>
        <v>400</v>
      </c>
      <c r="F11" s="25" t="s">
        <v>6</v>
      </c>
      <c r="G11" s="47" t="s">
        <v>9</v>
      </c>
      <c r="H11" s="53">
        <f>$E11*10000/$D$3</f>
        <v>33333.333333333336</v>
      </c>
      <c r="I11" s="40" t="str">
        <f>$F$3</f>
        <v>米ドル</v>
      </c>
      <c r="J11" s="61">
        <f>$E11*10000/$D$4</f>
        <v>23529.41176470588</v>
      </c>
      <c r="K11" s="62" t="str">
        <f>$F$4</f>
        <v>ユーロ</v>
      </c>
      <c r="L11" s="50">
        <f>$E11*10000/$D$5</f>
        <v>44444.444444444445</v>
      </c>
      <c r="M11" s="40" t="str">
        <f>$F$5</f>
        <v>豪ドル</v>
      </c>
    </row>
    <row r="12" spans="5:6" ht="13.5">
      <c r="E12" s="33"/>
      <c r="F12" s="31"/>
    </row>
    <row r="13" spans="5:6" ht="13.5">
      <c r="E13" s="33"/>
      <c r="F13" s="31"/>
    </row>
    <row r="14" spans="5:6" ht="13.5">
      <c r="E14" s="33"/>
      <c r="F14" s="31"/>
    </row>
    <row r="15" spans="1:13" ht="14.25" thickBot="1">
      <c r="A15" s="6"/>
      <c r="B15" s="6"/>
      <c r="C15" s="6"/>
      <c r="D15" s="6"/>
      <c r="E15" s="32"/>
      <c r="F15" s="38"/>
      <c r="G15" s="6"/>
      <c r="H15" s="6"/>
      <c r="I15" s="6" t="s">
        <v>14</v>
      </c>
      <c r="J15" s="6"/>
      <c r="K15" s="6" t="s">
        <v>16</v>
      </c>
      <c r="L15" s="6"/>
      <c r="M15" s="6" t="s">
        <v>15</v>
      </c>
    </row>
    <row r="16" spans="1:13" ht="13.5">
      <c r="A16" s="2"/>
      <c r="B16" s="3"/>
      <c r="C16" s="3" t="s">
        <v>11</v>
      </c>
      <c r="D16" s="3" t="s">
        <v>4</v>
      </c>
      <c r="E16" s="20">
        <f>E8*(100-$I$3)/100</f>
        <v>4000</v>
      </c>
      <c r="F16" s="30" t="s">
        <v>6</v>
      </c>
      <c r="G16" s="54" t="s">
        <v>9</v>
      </c>
      <c r="H16" s="51">
        <f>$E16*10000/$E$3</f>
        <v>444444.44444444444</v>
      </c>
      <c r="I16" s="10" t="str">
        <f>$F$3</f>
        <v>米ドル</v>
      </c>
      <c r="J16" s="57">
        <f>$E16*10000/$E$4</f>
        <v>363636.36363636365</v>
      </c>
      <c r="K16" s="63" t="str">
        <f>$F$4</f>
        <v>ユーロ</v>
      </c>
      <c r="L16" s="48">
        <f>$E16*10000/$E$5</f>
        <v>666666.6666666666</v>
      </c>
      <c r="M16" s="10" t="str">
        <f>$F$5</f>
        <v>豪ドル</v>
      </c>
    </row>
    <row r="17" spans="1:13" ht="13.5">
      <c r="A17" s="16">
        <v>1</v>
      </c>
      <c r="B17" s="1" t="s">
        <v>3</v>
      </c>
      <c r="C17" s="17">
        <f>E17/$E$16</f>
        <v>0.135</v>
      </c>
      <c r="D17" s="1" t="s">
        <v>0</v>
      </c>
      <c r="E17" s="21">
        <f>E9*(100-$G$3)/100</f>
        <v>540</v>
      </c>
      <c r="F17" s="24" t="s">
        <v>6</v>
      </c>
      <c r="G17" s="55" t="s">
        <v>9</v>
      </c>
      <c r="H17" s="52">
        <f>$E17*10000/$E$3</f>
        <v>60000</v>
      </c>
      <c r="I17" s="11" t="str">
        <f>$F$3</f>
        <v>米ドル</v>
      </c>
      <c r="J17" s="59">
        <f>$E17*10000/$E$4</f>
        <v>49090.90909090909</v>
      </c>
      <c r="K17" s="64" t="str">
        <f>$F$4</f>
        <v>ユーロ</v>
      </c>
      <c r="L17" s="49">
        <f>$E17*10000/$E$5</f>
        <v>90000</v>
      </c>
      <c r="M17" s="11" t="str">
        <f>$F$5</f>
        <v>豪ドル</v>
      </c>
    </row>
    <row r="18" spans="1:13" ht="13.5">
      <c r="A18" s="16">
        <v>2</v>
      </c>
      <c r="B18" s="1" t="s">
        <v>3</v>
      </c>
      <c r="C18" s="17">
        <f>E18/$E$16</f>
        <v>0.1125</v>
      </c>
      <c r="D18" s="1" t="s">
        <v>0</v>
      </c>
      <c r="E18" s="21">
        <f>E10*(100-$G$3)/100</f>
        <v>450</v>
      </c>
      <c r="F18" s="24" t="s">
        <v>6</v>
      </c>
      <c r="G18" s="55" t="s">
        <v>9</v>
      </c>
      <c r="H18" s="52">
        <f>$E18*10000/$E$3</f>
        <v>50000</v>
      </c>
      <c r="I18" s="11" t="str">
        <f>$F$3</f>
        <v>米ドル</v>
      </c>
      <c r="J18" s="59">
        <f>$E18*10000/$E$4</f>
        <v>40909.09090909091</v>
      </c>
      <c r="K18" s="64" t="str">
        <f>$F$4</f>
        <v>ユーロ</v>
      </c>
      <c r="L18" s="49">
        <f>$E18*10000/$E$5</f>
        <v>75000</v>
      </c>
      <c r="M18" s="11" t="str">
        <f>$F$5</f>
        <v>豪ドル</v>
      </c>
    </row>
    <row r="19" spans="1:13" ht="14.25" thickBot="1">
      <c r="A19" s="4">
        <v>3</v>
      </c>
      <c r="B19" s="5" t="s">
        <v>3</v>
      </c>
      <c r="C19" s="18">
        <f>E19/$E$16</f>
        <v>0.09</v>
      </c>
      <c r="D19" s="5" t="s">
        <v>0</v>
      </c>
      <c r="E19" s="22">
        <f>E11*(100-$G$3)/100</f>
        <v>360</v>
      </c>
      <c r="F19" s="25" t="s">
        <v>6</v>
      </c>
      <c r="G19" s="56" t="s">
        <v>9</v>
      </c>
      <c r="H19" s="53">
        <f>$E19*10000/$E$3</f>
        <v>40000</v>
      </c>
      <c r="I19" s="14" t="str">
        <f>$F$3</f>
        <v>米ドル</v>
      </c>
      <c r="J19" s="61">
        <f>$E19*10000/$E$4</f>
        <v>32727.272727272728</v>
      </c>
      <c r="K19" s="65" t="str">
        <f>$F$4</f>
        <v>ユーロ</v>
      </c>
      <c r="L19" s="50">
        <f>$E19*10000/$E$5</f>
        <v>60000</v>
      </c>
      <c r="M19" s="14" t="str">
        <f>$F$5</f>
        <v>豪ドル</v>
      </c>
    </row>
    <row r="20" ht="14.25" thickBot="1"/>
    <row r="21" spans="6:13" ht="14.25" thickBot="1">
      <c r="F21" s="43" t="s">
        <v>20</v>
      </c>
      <c r="G21" s="44"/>
      <c r="H21" s="41">
        <f>H16/H8</f>
        <v>1.0666666666666667</v>
      </c>
      <c r="I21" s="42" t="str">
        <f>$F$3</f>
        <v>米ドル</v>
      </c>
      <c r="J21" s="66">
        <f>J16/J8</f>
        <v>1.2363636363636363</v>
      </c>
      <c r="K21" s="67" t="str">
        <f>$F$4</f>
        <v>ユーロ</v>
      </c>
      <c r="L21" s="41">
        <f>L16/L8</f>
        <v>1.2</v>
      </c>
      <c r="M21" s="42" t="str">
        <f>$F$5</f>
        <v>豪ドル</v>
      </c>
    </row>
  </sheetData>
  <mergeCells count="5">
    <mergeCell ref="F21:G21"/>
    <mergeCell ref="I2:J2"/>
    <mergeCell ref="I3:J3"/>
    <mergeCell ref="G2:H2"/>
    <mergeCell ref="G3:H3"/>
  </mergeCells>
  <printOptions/>
  <pageMargins left="0.75" right="0.75" top="1" bottom="1" header="0.512" footer="0.512"/>
  <pageSetup fitToHeight="1" fitToWidth="1" orientation="landscape" paperSize="9" scale="91" r:id="rId2"/>
  <ignoredErrors>
    <ignoredError sqref="K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2009-02-16T13:43:15Z</cp:lastPrinted>
  <dcterms:created xsi:type="dcterms:W3CDTF">2009-02-16T11:27:55Z</dcterms:created>
  <dcterms:modified xsi:type="dcterms:W3CDTF">2009-02-16T13:45:21Z</dcterms:modified>
  <cp:category/>
  <cp:version/>
  <cp:contentType/>
  <cp:contentStatus/>
</cp:coreProperties>
</file>